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5 Март 2025г\март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48" i="1" l="1"/>
  <c r="E149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00" i="1" l="1"/>
  <c r="J81" i="1"/>
  <c r="I100" i="1"/>
  <c r="G81" i="1"/>
  <c r="I81" i="1"/>
  <c r="I62" i="1"/>
  <c r="J62" i="1"/>
  <c r="L62" i="1"/>
  <c r="L196" i="1" s="1"/>
  <c r="J43" i="1"/>
  <c r="H43" i="1"/>
  <c r="G43" i="1"/>
  <c r="F43" i="1"/>
  <c r="F196" i="1" s="1"/>
  <c r="H196" i="1" l="1"/>
  <c r="G196" i="1"/>
  <c r="J196" i="1"/>
  <c r="I196" i="1"/>
</calcChain>
</file>

<file path=xl/sharedStrings.xml><?xml version="1.0" encoding="utf-8"?>
<sst xmlns="http://schemas.openxmlformats.org/spreadsheetml/2006/main" count="302" uniqueCount="96">
  <si>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</si>
  <si>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</si>
  <si>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</si>
  <si>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</si>
  <si>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</si>
  <si>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</si>
  <si>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</si>
  <si>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</si>
  <si>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</si>
  <si>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</si>
  <si>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</si>
  <si>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</si>
  <si>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</si>
  <si>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</si>
  <si>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</si>
  <si>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</si>
  <si>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</si>
  <si>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</si>
  <si>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</si>
  <si>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</si>
  <si>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</si>
  <si>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</si>
  <si>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</si>
  <si>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</si>
  <si>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</si>
  <si>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</si>
  <si>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</si>
  <si>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</si>
  <si>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</si>
  <si>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</si>
  <si>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</si>
  <si>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</si>
  <si>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</si>
  <si>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</si>
  <si>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</si>
  <si>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</si>
  <si>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</si>
  <si>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</si>
  <si>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</si>
  <si>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маслом с сыром</t>
  </si>
  <si>
    <t>Чай с сахаром</t>
  </si>
  <si>
    <t>ПР</t>
  </si>
  <si>
    <t>Бутерброд с маслом</t>
  </si>
  <si>
    <t>Суп гороховый</t>
  </si>
  <si>
    <t>МБОУ "СОШ№4" г. Сосногорска</t>
  </si>
  <si>
    <t>Рис отварной с маслом</t>
  </si>
  <si>
    <t>Хлеб пшеничный</t>
  </si>
  <si>
    <t>Каша рисовая молочная с маслом</t>
  </si>
  <si>
    <t>Яйцо вареное</t>
  </si>
  <si>
    <t>Бутерброд с сыром</t>
  </si>
  <si>
    <t>Поджарка из свинины</t>
  </si>
  <si>
    <t>Щи из свежей капусты с картофелем со сметаной</t>
  </si>
  <si>
    <t>Гуляш из свинины</t>
  </si>
  <si>
    <t>Гречка отварная с маслом</t>
  </si>
  <si>
    <t>Сок</t>
  </si>
  <si>
    <t>Капуста тушеная/Голень куриная отварная</t>
  </si>
  <si>
    <t>139/288</t>
  </si>
  <si>
    <t>Компот из кураги</t>
  </si>
  <si>
    <t>Огурец свежий</t>
  </si>
  <si>
    <t>Рассольник ленинградский со сметаной</t>
  </si>
  <si>
    <t>Рис отварной с маслом/ Рыба тушеная с овощами</t>
  </si>
  <si>
    <t>304/229</t>
  </si>
  <si>
    <t>302/255</t>
  </si>
  <si>
    <t>Чай с сахаром с лимоном</t>
  </si>
  <si>
    <t>Помидор свежий</t>
  </si>
  <si>
    <t>Макароны отварные с маслом/ Колбаса вареная отварная</t>
  </si>
  <si>
    <t>309/252</t>
  </si>
  <si>
    <t>Батон</t>
  </si>
  <si>
    <t>Жаркое по-домашнему из свинины</t>
  </si>
  <si>
    <t>Суп овощной со сметаной</t>
  </si>
  <si>
    <t>Голень куриная отварная</t>
  </si>
  <si>
    <t>Капуста тушеная</t>
  </si>
  <si>
    <t>Суп с рыбными фрикодельками</t>
  </si>
  <si>
    <t>Макароны отварные с маслом</t>
  </si>
  <si>
    <t>Каша пшённая молочная с маслом</t>
  </si>
  <si>
    <t>Йогурт питьевой</t>
  </si>
  <si>
    <t>Борщ с капустой и картофелем со сметаной</t>
  </si>
  <si>
    <t>302/250</t>
  </si>
  <si>
    <t>304/268</t>
  </si>
  <si>
    <t>Рагу из свинины</t>
  </si>
  <si>
    <t>Огурец консервированный</t>
  </si>
  <si>
    <t>Суп с мясными фрикодельками</t>
  </si>
  <si>
    <t>Плов из свинины</t>
  </si>
  <si>
    <t>Директор</t>
  </si>
  <si>
    <t>И.В. Уласик</t>
  </si>
  <si>
    <t>Рис отварной/ Котлета свиная с соусом</t>
  </si>
  <si>
    <t>Компот из ягод с/м</t>
  </si>
  <si>
    <t>Хлеб северный</t>
  </si>
  <si>
    <t>Гречка отварная с маслом / Печень по-строгановски</t>
  </si>
  <si>
    <t>Мясо тушеное из свинины</t>
  </si>
  <si>
    <t>Мясо тушеное</t>
  </si>
  <si>
    <t>Мандарин</t>
  </si>
  <si>
    <t>Банан</t>
  </si>
  <si>
    <t>Какао со сгущеным молоком</t>
  </si>
  <si>
    <t>Апельсин</t>
  </si>
  <si>
    <t>Гречка отварная с маслом/ 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</si>
</sst>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zoomScaleSheetLayoutView="9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61" t="s">
        <v>44</v>
      </c>
      <c r="D1" s="62"/>
      <c r="E1" s="63"/>
      <c r="F1" s="12" t="s">
        <v>16</v>
      </c>
      <c r="G1" s="2" t="s">
        <v>17</v>
      </c>
      <c r="H1" s="64" t="s">
        <v>83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84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230</v>
      </c>
      <c r="G6" s="40">
        <v>16.149999999999999</v>
      </c>
      <c r="H6" s="40">
        <v>19.850000000000001</v>
      </c>
      <c r="I6" s="40">
        <v>38.43</v>
      </c>
      <c r="J6" s="40">
        <v>397.56</v>
      </c>
      <c r="K6" s="41">
        <v>204</v>
      </c>
      <c r="L6" s="40">
        <v>35.93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3" t="s">
        <v>40</v>
      </c>
      <c r="F8" s="54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1.88</v>
      </c>
    </row>
    <row r="9" spans="1:12" ht="15" x14ac:dyDescent="0.25">
      <c r="A9" s="23"/>
      <c r="B9" s="15"/>
      <c r="C9" s="11"/>
      <c r="D9" s="7" t="s">
        <v>23</v>
      </c>
      <c r="E9" s="53" t="s">
        <v>42</v>
      </c>
      <c r="F9" s="43">
        <v>60</v>
      </c>
      <c r="G9" s="43">
        <v>3.2</v>
      </c>
      <c r="H9" s="43">
        <v>15.66</v>
      </c>
      <c r="I9" s="43">
        <v>20.84</v>
      </c>
      <c r="J9" s="43">
        <v>237.2</v>
      </c>
      <c r="K9" s="55">
        <v>1</v>
      </c>
      <c r="L9" s="43">
        <v>24</v>
      </c>
    </row>
    <row r="10" spans="1:12" ht="15" x14ac:dyDescent="0.25">
      <c r="A10" s="23"/>
      <c r="B10" s="15"/>
      <c r="C10" s="11"/>
      <c r="D10" s="7" t="s">
        <v>24</v>
      </c>
      <c r="E10" s="53" t="s">
        <v>91</v>
      </c>
      <c r="F10" s="43">
        <v>165</v>
      </c>
      <c r="G10" s="43">
        <v>1.31</v>
      </c>
      <c r="H10" s="43">
        <v>0.48</v>
      </c>
      <c r="I10" s="43">
        <v>18.98</v>
      </c>
      <c r="J10" s="43">
        <v>87.45</v>
      </c>
      <c r="K10" s="44">
        <v>341</v>
      </c>
      <c r="L10" s="43">
        <v>28.19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20.729999999999997</v>
      </c>
      <c r="H13" s="19">
        <f t="shared" si="0"/>
        <v>36.01</v>
      </c>
      <c r="I13" s="19">
        <f t="shared" si="0"/>
        <v>93.25</v>
      </c>
      <c r="J13" s="19">
        <f t="shared" si="0"/>
        <v>782.21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3" t="s">
        <v>43</v>
      </c>
      <c r="F15" s="43">
        <v>250</v>
      </c>
      <c r="G15" s="43">
        <v>7.5</v>
      </c>
      <c r="H15" s="43">
        <v>3.25</v>
      </c>
      <c r="I15" s="43">
        <v>17.25</v>
      </c>
      <c r="J15" s="43">
        <v>128.25</v>
      </c>
      <c r="K15" s="44">
        <v>119</v>
      </c>
      <c r="L15" s="43">
        <v>16.829999999999998</v>
      </c>
    </row>
    <row r="16" spans="1:12" ht="15" x14ac:dyDescent="0.25">
      <c r="A16" s="23"/>
      <c r="B16" s="15"/>
      <c r="C16" s="11"/>
      <c r="D16" s="7" t="s">
        <v>28</v>
      </c>
      <c r="E16" s="53" t="s">
        <v>50</v>
      </c>
      <c r="F16" s="43">
        <v>90</v>
      </c>
      <c r="G16" s="43">
        <v>14.05</v>
      </c>
      <c r="H16" s="43">
        <v>40.020000000000003</v>
      </c>
      <c r="I16" s="43">
        <v>3.7</v>
      </c>
      <c r="J16" s="43">
        <v>429.23</v>
      </c>
      <c r="K16" s="55">
        <v>251</v>
      </c>
      <c r="L16" s="43">
        <v>47.88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190</v>
      </c>
      <c r="G17" s="43">
        <v>4.46</v>
      </c>
      <c r="H17" s="43">
        <v>13.7</v>
      </c>
      <c r="I17" s="43">
        <v>44.15</v>
      </c>
      <c r="J17" s="43">
        <v>317.64</v>
      </c>
      <c r="K17" s="44">
        <v>304</v>
      </c>
      <c r="L17" s="43">
        <v>16.61</v>
      </c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54">
        <v>215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1.88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3.24</v>
      </c>
      <c r="H19" s="43">
        <v>0.4</v>
      </c>
      <c r="I19" s="43">
        <v>19.52</v>
      </c>
      <c r="J19" s="43">
        <v>96.8</v>
      </c>
      <c r="K19" s="44" t="s">
        <v>41</v>
      </c>
      <c r="L19" s="43">
        <v>5.8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29.32</v>
      </c>
      <c r="H23" s="19">
        <f t="shared" si="2"/>
        <v>57.39</v>
      </c>
      <c r="I23" s="19">
        <f t="shared" si="2"/>
        <v>99.61999999999999</v>
      </c>
      <c r="J23" s="19">
        <f t="shared" si="2"/>
        <v>1031.92</v>
      </c>
      <c r="K23" s="25"/>
      <c r="L23" s="19">
        <f t="shared" ref="L23" si="3">SUM(L14:L22)</f>
        <v>89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1455</v>
      </c>
      <c r="G24" s="32">
        <f t="shared" ref="G24:J24" si="4">G13+G23</f>
        <v>50.05</v>
      </c>
      <c r="H24" s="32">
        <f t="shared" si="4"/>
        <v>93.4</v>
      </c>
      <c r="I24" s="32">
        <f t="shared" si="4"/>
        <v>192.87</v>
      </c>
      <c r="J24" s="32">
        <f t="shared" si="4"/>
        <v>1814.13</v>
      </c>
      <c r="K24" s="32"/>
      <c r="L24" s="32">
        <f t="shared" ref="L24" si="5">L13+L23</f>
        <v>179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47</v>
      </c>
      <c r="F25" s="40">
        <v>215</v>
      </c>
      <c r="G25" s="40">
        <v>6.76</v>
      </c>
      <c r="H25" s="40">
        <v>11.3</v>
      </c>
      <c r="I25" s="40">
        <v>49.34</v>
      </c>
      <c r="J25" s="40">
        <v>326.55</v>
      </c>
      <c r="K25" s="41">
        <v>174</v>
      </c>
      <c r="L25" s="40">
        <v>24.74</v>
      </c>
    </row>
    <row r="26" spans="1:12" ht="15" x14ac:dyDescent="0.25">
      <c r="A26" s="14"/>
      <c r="B26" s="15"/>
      <c r="C26" s="11"/>
      <c r="D26" s="6" t="s">
        <v>26</v>
      </c>
      <c r="E26" s="57" t="s">
        <v>48</v>
      </c>
      <c r="F26" s="43">
        <v>60</v>
      </c>
      <c r="G26" s="43">
        <v>7.62</v>
      </c>
      <c r="H26" s="43">
        <v>6.9</v>
      </c>
      <c r="I26" s="43">
        <v>0.04</v>
      </c>
      <c r="J26" s="43">
        <v>94.2</v>
      </c>
      <c r="K26" s="44">
        <v>209</v>
      </c>
      <c r="L26" s="43">
        <v>11.2</v>
      </c>
    </row>
    <row r="27" spans="1:12" ht="15" x14ac:dyDescent="0.25">
      <c r="A27" s="14"/>
      <c r="B27" s="15"/>
      <c r="C27" s="11"/>
      <c r="D27" s="7" t="s">
        <v>22</v>
      </c>
      <c r="E27" s="53" t="s">
        <v>40</v>
      </c>
      <c r="F27" s="54">
        <v>215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1.88</v>
      </c>
    </row>
    <row r="28" spans="1:12" ht="15" x14ac:dyDescent="0.25">
      <c r="A28" s="14"/>
      <c r="B28" s="15"/>
      <c r="C28" s="11"/>
      <c r="D28" s="7" t="s">
        <v>23</v>
      </c>
      <c r="E28" s="57" t="s">
        <v>49</v>
      </c>
      <c r="F28" s="43">
        <v>70</v>
      </c>
      <c r="G28" s="43">
        <v>10.8</v>
      </c>
      <c r="H28" s="43">
        <v>9.26</v>
      </c>
      <c r="I28" s="43">
        <v>20.56</v>
      </c>
      <c r="J28" s="43">
        <v>209.8</v>
      </c>
      <c r="K28" s="44">
        <v>3</v>
      </c>
      <c r="L28" s="43">
        <v>21.81</v>
      </c>
    </row>
    <row r="29" spans="1:12" ht="15" x14ac:dyDescent="0.25">
      <c r="A29" s="14"/>
      <c r="B29" s="15"/>
      <c r="C29" s="11"/>
      <c r="D29" s="7" t="s">
        <v>24</v>
      </c>
      <c r="E29" s="53" t="s">
        <v>91</v>
      </c>
      <c r="F29" s="43">
        <v>175</v>
      </c>
      <c r="G29" s="43">
        <v>1.39</v>
      </c>
      <c r="H29" s="43">
        <v>0.51</v>
      </c>
      <c r="I29" s="43">
        <v>20.13</v>
      </c>
      <c r="J29" s="43">
        <v>92.75</v>
      </c>
      <c r="K29" s="44">
        <v>341</v>
      </c>
      <c r="L29" s="43">
        <v>30.37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735</v>
      </c>
      <c r="G32" s="19">
        <f t="shared" ref="G32" si="6">SUM(G25:G31)</f>
        <v>26.64</v>
      </c>
      <c r="H32" s="19">
        <f t="shared" ref="H32" si="7">SUM(H25:H31)</f>
        <v>27.990000000000006</v>
      </c>
      <c r="I32" s="19">
        <f t="shared" ref="I32" si="8">SUM(I25:I31)</f>
        <v>105.07</v>
      </c>
      <c r="J32" s="19">
        <f t="shared" ref="J32:L32" si="9">SUM(J25:J31)</f>
        <v>783.3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260</v>
      </c>
      <c r="G34" s="43">
        <v>2.02</v>
      </c>
      <c r="H34" s="43">
        <v>6.75</v>
      </c>
      <c r="I34" s="43">
        <v>8.2100000000000009</v>
      </c>
      <c r="J34" s="43">
        <v>108.75</v>
      </c>
      <c r="K34" s="44">
        <v>88</v>
      </c>
      <c r="L34" s="43">
        <v>21.58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115</v>
      </c>
      <c r="G35" s="43">
        <v>12.24</v>
      </c>
      <c r="H35" s="43">
        <v>32.42</v>
      </c>
      <c r="I35" s="43">
        <v>3.32</v>
      </c>
      <c r="J35" s="43">
        <v>355.35</v>
      </c>
      <c r="K35" s="44">
        <v>260</v>
      </c>
      <c r="L35" s="43">
        <v>46.2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160</v>
      </c>
      <c r="G36" s="43">
        <v>9.33</v>
      </c>
      <c r="H36" s="43">
        <v>9.3800000000000008</v>
      </c>
      <c r="I36" s="43">
        <v>40.61</v>
      </c>
      <c r="J36" s="43">
        <v>286.3</v>
      </c>
      <c r="K36" s="44">
        <v>302</v>
      </c>
      <c r="L36" s="43">
        <v>13.54</v>
      </c>
    </row>
    <row r="37" spans="1:12" ht="15" x14ac:dyDescent="0.25">
      <c r="A37" s="14"/>
      <c r="B37" s="15"/>
      <c r="C37" s="11"/>
      <c r="D37" s="7" t="s">
        <v>30</v>
      </c>
      <c r="E37" s="53" t="s">
        <v>40</v>
      </c>
      <c r="F37" s="54">
        <v>215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>
        <v>1.88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3.24</v>
      </c>
      <c r="H38" s="43">
        <v>0.4</v>
      </c>
      <c r="I38" s="43">
        <v>19.52</v>
      </c>
      <c r="J38" s="43">
        <v>96.8</v>
      </c>
      <c r="K38" s="44" t="s">
        <v>41</v>
      </c>
      <c r="L38" s="43">
        <v>5.8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26.9</v>
      </c>
      <c r="H42" s="19">
        <f t="shared" ref="H42" si="11">SUM(H33:H41)</f>
        <v>48.970000000000006</v>
      </c>
      <c r="I42" s="19">
        <f t="shared" ref="I42" si="12">SUM(I33:I41)</f>
        <v>86.66</v>
      </c>
      <c r="J42" s="19">
        <f t="shared" ref="J42:L42" si="13">SUM(J33:J41)</f>
        <v>907.2</v>
      </c>
      <c r="K42" s="25"/>
      <c r="L42" s="19">
        <f t="shared" si="13"/>
        <v>88.999999999999986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1525</v>
      </c>
      <c r="G43" s="32">
        <f t="shared" ref="G43" si="14">G32+G42</f>
        <v>53.54</v>
      </c>
      <c r="H43" s="32">
        <f t="shared" ref="H43" si="15">H32+H42</f>
        <v>76.960000000000008</v>
      </c>
      <c r="I43" s="32">
        <f t="shared" ref="I43" si="16">I32+I42</f>
        <v>191.73</v>
      </c>
      <c r="J43" s="32">
        <f t="shared" ref="J43:L43" si="17">J32+J42</f>
        <v>1690.5</v>
      </c>
      <c r="K43" s="32"/>
      <c r="L43" s="32">
        <f t="shared" si="17"/>
        <v>179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55</v>
      </c>
      <c r="F44" s="58">
        <v>260</v>
      </c>
      <c r="G44" s="58">
        <v>26.71</v>
      </c>
      <c r="H44" s="58">
        <v>23.74</v>
      </c>
      <c r="I44" s="58">
        <v>15.43</v>
      </c>
      <c r="J44" s="40">
        <v>382.16</v>
      </c>
      <c r="K44" s="41" t="s">
        <v>56</v>
      </c>
      <c r="L44" s="59">
        <v>47.81</v>
      </c>
    </row>
    <row r="45" spans="1:12" ht="15" x14ac:dyDescent="0.25">
      <c r="A45" s="23"/>
      <c r="B45" s="15"/>
      <c r="C45" s="11"/>
      <c r="D45" s="6" t="s">
        <v>26</v>
      </c>
      <c r="E45" s="57" t="s">
        <v>58</v>
      </c>
      <c r="F45" s="43">
        <v>60</v>
      </c>
      <c r="G45" s="43">
        <v>0.48</v>
      </c>
      <c r="H45" s="43">
        <v>0.06</v>
      </c>
      <c r="I45" s="43">
        <v>1.68</v>
      </c>
      <c r="J45" s="43">
        <v>9</v>
      </c>
      <c r="K45" s="44">
        <v>71</v>
      </c>
      <c r="L45" s="43">
        <v>12.35</v>
      </c>
    </row>
    <row r="46" spans="1:12" ht="15" x14ac:dyDescent="0.25">
      <c r="A46" s="23"/>
      <c r="B46" s="15"/>
      <c r="C46" s="11"/>
      <c r="D46" s="7" t="s">
        <v>22</v>
      </c>
      <c r="E46" s="53" t="s">
        <v>57</v>
      </c>
      <c r="F46" s="54">
        <v>200</v>
      </c>
      <c r="G46" s="43">
        <v>0.78</v>
      </c>
      <c r="H46" s="43">
        <v>0.05</v>
      </c>
      <c r="I46" s="43">
        <v>27.63</v>
      </c>
      <c r="J46" s="43">
        <v>114.8</v>
      </c>
      <c r="K46" s="44">
        <v>348</v>
      </c>
      <c r="L46" s="43">
        <v>9.5399999999999991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3.24</v>
      </c>
      <c r="H47" s="43">
        <v>0.4</v>
      </c>
      <c r="I47" s="43">
        <v>19.52</v>
      </c>
      <c r="J47" s="43">
        <v>96.8</v>
      </c>
      <c r="K47" s="44" t="s">
        <v>41</v>
      </c>
      <c r="L47" s="43">
        <v>5.8</v>
      </c>
    </row>
    <row r="48" spans="1:12" ht="15" x14ac:dyDescent="0.25">
      <c r="A48" s="23"/>
      <c r="B48" s="15"/>
      <c r="C48" s="11"/>
      <c r="D48" s="7" t="s">
        <v>24</v>
      </c>
      <c r="E48" s="42" t="s">
        <v>92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>
        <v>338</v>
      </c>
      <c r="L48" s="43">
        <v>14.5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32.71</v>
      </c>
      <c r="H51" s="19">
        <f t="shared" ref="H51" si="19">SUM(H44:H50)</f>
        <v>24.749999999999996</v>
      </c>
      <c r="I51" s="19">
        <f t="shared" ref="I51" si="20">SUM(I44:I50)</f>
        <v>85.259999999999991</v>
      </c>
      <c r="J51" s="19">
        <f t="shared" ref="J51:L51" si="21">SUM(J44:J50)</f>
        <v>698.76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260</v>
      </c>
      <c r="G53" s="43">
        <v>2.85</v>
      </c>
      <c r="H53" s="43">
        <v>4.3</v>
      </c>
      <c r="I53" s="43">
        <v>3.19</v>
      </c>
      <c r="J53" s="43">
        <v>119.8</v>
      </c>
      <c r="K53" s="44">
        <v>96</v>
      </c>
      <c r="L53" s="43">
        <v>24.13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220</v>
      </c>
      <c r="G54" s="43">
        <v>15.46</v>
      </c>
      <c r="H54" s="43">
        <v>37.090000000000003</v>
      </c>
      <c r="I54" s="43">
        <v>20.84</v>
      </c>
      <c r="J54" s="43">
        <v>481.49</v>
      </c>
      <c r="K54" s="44">
        <v>259</v>
      </c>
      <c r="L54" s="43">
        <v>49.53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3" t="s">
        <v>57</v>
      </c>
      <c r="F56" s="54">
        <v>200</v>
      </c>
      <c r="G56" s="43">
        <v>0.78</v>
      </c>
      <c r="H56" s="43">
        <v>0.05</v>
      </c>
      <c r="I56" s="43">
        <v>27.63</v>
      </c>
      <c r="J56" s="43">
        <v>114.8</v>
      </c>
      <c r="K56" s="44">
        <v>348</v>
      </c>
      <c r="L56" s="43">
        <v>9.5399999999999991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3.24</v>
      </c>
      <c r="H57" s="43">
        <v>0.4</v>
      </c>
      <c r="I57" s="43">
        <v>19.52</v>
      </c>
      <c r="J57" s="43">
        <v>96.8</v>
      </c>
      <c r="K57" s="44" t="s">
        <v>41</v>
      </c>
      <c r="L57" s="43">
        <v>5.8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22.330000000000005</v>
      </c>
      <c r="H61" s="19">
        <f t="shared" ref="H61" si="23">SUM(H52:H60)</f>
        <v>41.839999999999996</v>
      </c>
      <c r="I61" s="19">
        <f t="shared" ref="I61" si="24">SUM(I52:I60)</f>
        <v>71.179999999999993</v>
      </c>
      <c r="J61" s="19">
        <f t="shared" ref="J61:L61" si="25">SUM(J52:J60)</f>
        <v>812.88999999999987</v>
      </c>
      <c r="K61" s="25"/>
      <c r="L61" s="19">
        <f t="shared" si="25"/>
        <v>88.999999999999986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1380</v>
      </c>
      <c r="G62" s="32">
        <f t="shared" ref="G62" si="26">G51+G61</f>
        <v>55.040000000000006</v>
      </c>
      <c r="H62" s="32">
        <f t="shared" ref="H62" si="27">H51+H61</f>
        <v>66.589999999999989</v>
      </c>
      <c r="I62" s="32">
        <f t="shared" ref="I62" si="28">I51+I61</f>
        <v>156.44</v>
      </c>
      <c r="J62" s="32">
        <f t="shared" ref="J62:L62" si="29">J51+J61</f>
        <v>1511.6499999999999</v>
      </c>
      <c r="K62" s="32"/>
      <c r="L62" s="32">
        <f t="shared" si="29"/>
        <v>179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60</v>
      </c>
      <c r="F63" s="40">
        <v>320</v>
      </c>
      <c r="G63" s="58">
        <v>19.09</v>
      </c>
      <c r="H63" s="58">
        <v>14.09</v>
      </c>
      <c r="I63" s="58">
        <v>53.11</v>
      </c>
      <c r="J63" s="40">
        <v>437.87</v>
      </c>
      <c r="K63" s="41" t="s">
        <v>61</v>
      </c>
      <c r="L63" s="40">
        <v>81.180000000000007</v>
      </c>
    </row>
    <row r="64" spans="1:12" ht="15" x14ac:dyDescent="0.25">
      <c r="A64" s="23"/>
      <c r="B64" s="15"/>
      <c r="C64" s="11"/>
      <c r="D64" s="6"/>
      <c r="E64" s="57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7" t="s">
        <v>63</v>
      </c>
      <c r="F65" s="43">
        <v>235</v>
      </c>
      <c r="G65" s="43">
        <v>0.23</v>
      </c>
      <c r="H65" s="43">
        <v>0.04</v>
      </c>
      <c r="I65" s="43">
        <v>15.31</v>
      </c>
      <c r="J65" s="43">
        <v>65.34</v>
      </c>
      <c r="K65" s="44">
        <v>377</v>
      </c>
      <c r="L65" s="43">
        <v>4.82</v>
      </c>
    </row>
    <row r="66" spans="1:12" ht="15" x14ac:dyDescent="0.25">
      <c r="A66" s="23"/>
      <c r="B66" s="15"/>
      <c r="C66" s="11"/>
      <c r="D66" s="7" t="s">
        <v>23</v>
      </c>
      <c r="E66" s="42" t="s">
        <v>87</v>
      </c>
      <c r="F66" s="43">
        <v>40</v>
      </c>
      <c r="G66" s="43">
        <v>2.64</v>
      </c>
      <c r="H66" s="43">
        <v>0.44</v>
      </c>
      <c r="I66" s="43">
        <v>16.399999999999999</v>
      </c>
      <c r="J66" s="43">
        <v>82.4</v>
      </c>
      <c r="K66" s="44" t="s">
        <v>41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21.96</v>
      </c>
      <c r="H70" s="19">
        <f t="shared" ref="H70" si="31">SUM(H63:H69)</f>
        <v>14.569999999999999</v>
      </c>
      <c r="I70" s="19">
        <f t="shared" ref="I70" si="32">SUM(I63:I69)</f>
        <v>84.82</v>
      </c>
      <c r="J70" s="19">
        <f t="shared" ref="J70:L70" si="33">SUM(J63:J69)</f>
        <v>585.61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260</v>
      </c>
      <c r="G72" s="43">
        <v>1.83</v>
      </c>
      <c r="H72" s="43">
        <v>6.79</v>
      </c>
      <c r="I72" s="43">
        <v>9.4600000000000009</v>
      </c>
      <c r="J72" s="43">
        <v>114.25</v>
      </c>
      <c r="K72" s="44">
        <v>99</v>
      </c>
      <c r="L72" s="43">
        <v>24.97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140</v>
      </c>
      <c r="G73" s="43">
        <v>32.76</v>
      </c>
      <c r="H73" s="43">
        <v>25.98</v>
      </c>
      <c r="I73" s="43">
        <v>0.49</v>
      </c>
      <c r="J73" s="43">
        <v>366.8</v>
      </c>
      <c r="K73" s="44">
        <v>288</v>
      </c>
      <c r="L73" s="43">
        <v>45.7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3.1</v>
      </c>
      <c r="H74" s="43">
        <v>4.8600000000000003</v>
      </c>
      <c r="I74" s="43">
        <v>14.14</v>
      </c>
      <c r="J74" s="43">
        <v>112.65</v>
      </c>
      <c r="K74" s="44">
        <v>321</v>
      </c>
      <c r="L74" s="43">
        <v>12.45</v>
      </c>
    </row>
    <row r="75" spans="1:12" ht="15" x14ac:dyDescent="0.25">
      <c r="A75" s="23"/>
      <c r="B75" s="15"/>
      <c r="C75" s="11"/>
      <c r="D75" s="7" t="s">
        <v>30</v>
      </c>
      <c r="E75" s="53" t="s">
        <v>40</v>
      </c>
      <c r="F75" s="54">
        <v>215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1.88</v>
      </c>
    </row>
    <row r="76" spans="1:12" ht="15" x14ac:dyDescent="0.25">
      <c r="A76" s="23"/>
      <c r="B76" s="15"/>
      <c r="C76" s="11"/>
      <c r="D76" s="7" t="s">
        <v>31</v>
      </c>
      <c r="E76" s="42" t="s">
        <v>87</v>
      </c>
      <c r="F76" s="43">
        <v>40</v>
      </c>
      <c r="G76" s="43">
        <v>2.64</v>
      </c>
      <c r="H76" s="43">
        <v>0.44</v>
      </c>
      <c r="I76" s="43">
        <v>16.399999999999999</v>
      </c>
      <c r="J76" s="43">
        <v>82.4</v>
      </c>
      <c r="K76" s="44" t="s">
        <v>41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40.4</v>
      </c>
      <c r="H80" s="19">
        <f t="shared" ref="H80" si="35">SUM(H71:H79)</f>
        <v>38.090000000000003</v>
      </c>
      <c r="I80" s="19">
        <f t="shared" ref="I80" si="36">SUM(I71:I79)</f>
        <v>55.49</v>
      </c>
      <c r="J80" s="19">
        <f t="shared" ref="J80:L80" si="37">SUM(J71:J79)</f>
        <v>736.1</v>
      </c>
      <c r="K80" s="25"/>
      <c r="L80" s="19">
        <f t="shared" si="37"/>
        <v>89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1400</v>
      </c>
      <c r="G81" s="32">
        <f t="shared" ref="G81" si="38">G70+G80</f>
        <v>62.36</v>
      </c>
      <c r="H81" s="32">
        <f t="shared" ref="H81" si="39">H70+H80</f>
        <v>52.660000000000004</v>
      </c>
      <c r="I81" s="32">
        <f t="shared" ref="I81" si="40">I70+I80</f>
        <v>140.31</v>
      </c>
      <c r="J81" s="32">
        <f t="shared" ref="J81:L81" si="41">J70+J80</f>
        <v>1321.71</v>
      </c>
      <c r="K81" s="32"/>
      <c r="L81" s="32">
        <f t="shared" si="41"/>
        <v>179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88</v>
      </c>
      <c r="F82" s="40">
        <v>280</v>
      </c>
      <c r="G82" s="40">
        <v>25.25</v>
      </c>
      <c r="H82" s="40">
        <v>22.86</v>
      </c>
      <c r="I82" s="40">
        <v>44.83</v>
      </c>
      <c r="J82" s="40">
        <v>508.3</v>
      </c>
      <c r="K82" s="41" t="s">
        <v>62</v>
      </c>
      <c r="L82" s="40">
        <v>54.57</v>
      </c>
    </row>
    <row r="83" spans="1:12" ht="15" x14ac:dyDescent="0.25">
      <c r="A83" s="23"/>
      <c r="B83" s="15"/>
      <c r="C83" s="11"/>
      <c r="D83" s="60" t="s">
        <v>26</v>
      </c>
      <c r="E83" s="57" t="s">
        <v>64</v>
      </c>
      <c r="F83" s="43">
        <v>60</v>
      </c>
      <c r="G83" s="43">
        <v>0.66</v>
      </c>
      <c r="H83" s="43">
        <v>0.12</v>
      </c>
      <c r="I83" s="43">
        <v>2.2799999999999998</v>
      </c>
      <c r="J83" s="43">
        <v>13.2</v>
      </c>
      <c r="K83" s="44">
        <v>71</v>
      </c>
      <c r="L83" s="43">
        <v>15.78</v>
      </c>
    </row>
    <row r="84" spans="1:12" ht="15" x14ac:dyDescent="0.25">
      <c r="A84" s="23"/>
      <c r="B84" s="15"/>
      <c r="C84" s="11"/>
      <c r="D84" s="7" t="s">
        <v>22</v>
      </c>
      <c r="E84" s="57" t="s">
        <v>93</v>
      </c>
      <c r="F84" s="43">
        <v>200</v>
      </c>
      <c r="G84" s="43">
        <v>4.1900000000000004</v>
      </c>
      <c r="H84" s="43">
        <v>4.33</v>
      </c>
      <c r="I84" s="43">
        <v>25.45</v>
      </c>
      <c r="J84" s="43">
        <v>157.6</v>
      </c>
      <c r="K84" s="44">
        <v>383</v>
      </c>
      <c r="L84" s="43">
        <v>13.85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3.24</v>
      </c>
      <c r="H85" s="43">
        <v>0.4</v>
      </c>
      <c r="I85" s="43">
        <v>19.52</v>
      </c>
      <c r="J85" s="43">
        <v>96.8</v>
      </c>
      <c r="K85" s="44" t="s">
        <v>41</v>
      </c>
      <c r="L85" s="43">
        <v>5.8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33.340000000000003</v>
      </c>
      <c r="H89" s="19">
        <f t="shared" ref="H89" si="43">SUM(H82:H88)</f>
        <v>27.71</v>
      </c>
      <c r="I89" s="19">
        <f t="shared" ref="I89" si="44">SUM(I82:I88)</f>
        <v>92.08</v>
      </c>
      <c r="J89" s="19">
        <f t="shared" ref="J89:L89" si="45">SUM(J82:J88)</f>
        <v>775.9</v>
      </c>
      <c r="K89" s="25"/>
      <c r="L89" s="19">
        <f t="shared" si="45"/>
        <v>89.999999999999986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210</v>
      </c>
      <c r="G91" s="43">
        <v>1.83</v>
      </c>
      <c r="H91" s="43">
        <v>6.79</v>
      </c>
      <c r="I91" s="43">
        <v>9.4600000000000009</v>
      </c>
      <c r="J91" s="43">
        <v>114.25</v>
      </c>
      <c r="K91" s="44">
        <v>106</v>
      </c>
      <c r="L91" s="43">
        <v>15.37</v>
      </c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125</v>
      </c>
      <c r="G92" s="43">
        <v>19</v>
      </c>
      <c r="H92" s="43">
        <v>21.73</v>
      </c>
      <c r="I92" s="43">
        <v>3.2</v>
      </c>
      <c r="J92" s="43">
        <v>281.25</v>
      </c>
      <c r="K92" s="44">
        <v>256</v>
      </c>
      <c r="L92" s="43">
        <v>52.51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190</v>
      </c>
      <c r="G93" s="43">
        <v>8.01</v>
      </c>
      <c r="H93" s="43">
        <v>7</v>
      </c>
      <c r="I93" s="43">
        <v>45.64</v>
      </c>
      <c r="J93" s="43">
        <v>285.5</v>
      </c>
      <c r="K93" s="44">
        <v>309</v>
      </c>
      <c r="L93" s="43">
        <v>13.44</v>
      </c>
    </row>
    <row r="94" spans="1:12" ht="15" x14ac:dyDescent="0.25">
      <c r="A94" s="23"/>
      <c r="B94" s="15"/>
      <c r="C94" s="11"/>
      <c r="D94" s="7" t="s">
        <v>30</v>
      </c>
      <c r="E94" s="53" t="s">
        <v>40</v>
      </c>
      <c r="F94" s="54">
        <v>215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1.88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3.24</v>
      </c>
      <c r="H95" s="43">
        <v>0.4</v>
      </c>
      <c r="I95" s="43">
        <v>19.52</v>
      </c>
      <c r="J95" s="43">
        <v>96.8</v>
      </c>
      <c r="K95" s="44" t="s">
        <v>41</v>
      </c>
      <c r="L95" s="43">
        <v>5.8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32.15</v>
      </c>
      <c r="H99" s="19">
        <f t="shared" ref="H99" si="47">SUM(H90:H98)</f>
        <v>35.94</v>
      </c>
      <c r="I99" s="19">
        <f t="shared" ref="I99" si="48">SUM(I90:I98)</f>
        <v>92.82</v>
      </c>
      <c r="J99" s="19">
        <f t="shared" ref="J99:L99" si="49">SUM(J90:J98)</f>
        <v>837.8</v>
      </c>
      <c r="K99" s="25"/>
      <c r="L99" s="19">
        <f t="shared" si="49"/>
        <v>88.999999999999986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1360</v>
      </c>
      <c r="G100" s="32">
        <f t="shared" ref="G100" si="50">G89+G99</f>
        <v>65.490000000000009</v>
      </c>
      <c r="H100" s="32">
        <f t="shared" ref="H100" si="51">H89+H99</f>
        <v>63.65</v>
      </c>
      <c r="I100" s="32">
        <f t="shared" ref="I100" si="52">I89+I99</f>
        <v>184.89999999999998</v>
      </c>
      <c r="J100" s="32">
        <f t="shared" ref="J100:L100" si="53">J89+J99</f>
        <v>1613.6999999999998</v>
      </c>
      <c r="K100" s="32"/>
      <c r="L100" s="32">
        <f t="shared" si="53"/>
        <v>178.99999999999997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6" t="s">
        <v>65</v>
      </c>
      <c r="F101" s="40">
        <v>280</v>
      </c>
      <c r="G101" s="40">
        <v>16.010000000000002</v>
      </c>
      <c r="H101" s="40">
        <v>26.28</v>
      </c>
      <c r="I101" s="40">
        <v>45.64</v>
      </c>
      <c r="J101" s="40">
        <v>483.1</v>
      </c>
      <c r="K101" s="41" t="s">
        <v>66</v>
      </c>
      <c r="L101" s="40">
        <v>51.03</v>
      </c>
    </row>
    <row r="102" spans="1:12" ht="15" x14ac:dyDescent="0.25">
      <c r="A102" s="23"/>
      <c r="B102" s="15"/>
      <c r="C102" s="11"/>
      <c r="D102" s="6"/>
      <c r="E102" s="57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</v>
      </c>
      <c r="H103" s="43">
        <v>0</v>
      </c>
      <c r="I103" s="43">
        <v>20</v>
      </c>
      <c r="J103" s="43">
        <v>90</v>
      </c>
      <c r="K103" s="44">
        <v>389</v>
      </c>
      <c r="L103" s="43">
        <v>11.8</v>
      </c>
    </row>
    <row r="104" spans="1:12" ht="15" x14ac:dyDescent="0.25">
      <c r="A104" s="23"/>
      <c r="B104" s="15"/>
      <c r="C104" s="11"/>
      <c r="D104" s="7" t="s">
        <v>23</v>
      </c>
      <c r="E104" s="57" t="s">
        <v>67</v>
      </c>
      <c r="F104" s="43">
        <v>40</v>
      </c>
      <c r="G104" s="43">
        <v>3</v>
      </c>
      <c r="H104" s="43">
        <v>1.1599999999999999</v>
      </c>
      <c r="I104" s="43">
        <v>20.56</v>
      </c>
      <c r="J104" s="43">
        <v>104.8</v>
      </c>
      <c r="K104" s="44" t="s">
        <v>41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53" t="s">
        <v>94</v>
      </c>
      <c r="F105" s="43">
        <v>140</v>
      </c>
      <c r="G105" s="43">
        <v>1.27</v>
      </c>
      <c r="H105" s="43">
        <v>0.15</v>
      </c>
      <c r="I105" s="43">
        <v>13.16</v>
      </c>
      <c r="J105" s="43">
        <v>65.8</v>
      </c>
      <c r="K105" s="44">
        <v>341</v>
      </c>
      <c r="L105" s="43">
        <v>21.17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20.28</v>
      </c>
      <c r="H108" s="19">
        <f t="shared" si="54"/>
        <v>27.59</v>
      </c>
      <c r="I108" s="19">
        <f t="shared" si="54"/>
        <v>99.36</v>
      </c>
      <c r="J108" s="19">
        <f t="shared" si="54"/>
        <v>743.69999999999993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3" t="s">
        <v>43</v>
      </c>
      <c r="F110" s="43">
        <v>250</v>
      </c>
      <c r="G110" s="43">
        <v>7.5</v>
      </c>
      <c r="H110" s="43">
        <v>3.25</v>
      </c>
      <c r="I110" s="43">
        <v>17.25</v>
      </c>
      <c r="J110" s="43">
        <v>128.25</v>
      </c>
      <c r="K110" s="44">
        <v>119</v>
      </c>
      <c r="L110" s="43">
        <v>16.829999999999998</v>
      </c>
    </row>
    <row r="111" spans="1:12" ht="15" x14ac:dyDescent="0.25">
      <c r="A111" s="23"/>
      <c r="B111" s="15"/>
      <c r="C111" s="11"/>
      <c r="D111" s="7" t="s">
        <v>28</v>
      </c>
      <c r="E111" s="53" t="s">
        <v>50</v>
      </c>
      <c r="F111" s="43">
        <v>90</v>
      </c>
      <c r="G111" s="43">
        <v>14.05</v>
      </c>
      <c r="H111" s="43">
        <v>40.020000000000003</v>
      </c>
      <c r="I111" s="43">
        <v>3.7</v>
      </c>
      <c r="J111" s="43">
        <v>429.23</v>
      </c>
      <c r="K111" s="55">
        <v>251</v>
      </c>
      <c r="L111" s="43">
        <v>47.88</v>
      </c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190</v>
      </c>
      <c r="G112" s="43">
        <v>4.46</v>
      </c>
      <c r="H112" s="43">
        <v>13.7</v>
      </c>
      <c r="I112" s="43">
        <v>44.15</v>
      </c>
      <c r="J112" s="43">
        <v>317.64</v>
      </c>
      <c r="K112" s="44">
        <v>304</v>
      </c>
      <c r="L112" s="43">
        <v>16.61</v>
      </c>
    </row>
    <row r="113" spans="1:12" ht="15" x14ac:dyDescent="0.25">
      <c r="A113" s="23"/>
      <c r="B113" s="15"/>
      <c r="C113" s="11"/>
      <c r="D113" s="7" t="s">
        <v>30</v>
      </c>
      <c r="E113" s="53" t="s">
        <v>40</v>
      </c>
      <c r="F113" s="54">
        <v>215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1.88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3.24</v>
      </c>
      <c r="H114" s="43">
        <v>0.4</v>
      </c>
      <c r="I114" s="43">
        <v>19.52</v>
      </c>
      <c r="J114" s="43">
        <v>96.8</v>
      </c>
      <c r="K114" s="44" t="s">
        <v>41</v>
      </c>
      <c r="L114" s="43">
        <v>5.8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29.32</v>
      </c>
      <c r="H118" s="19">
        <f t="shared" si="56"/>
        <v>57.39</v>
      </c>
      <c r="I118" s="19">
        <f t="shared" si="56"/>
        <v>99.61999999999999</v>
      </c>
      <c r="J118" s="19">
        <f t="shared" si="56"/>
        <v>1031.92</v>
      </c>
      <c r="K118" s="25"/>
      <c r="L118" s="19">
        <f t="shared" ref="L118" si="57">SUM(L109:L117)</f>
        <v>89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1445</v>
      </c>
      <c r="G119" s="32">
        <f t="shared" ref="G119" si="58">G108+G118</f>
        <v>49.6</v>
      </c>
      <c r="H119" s="32">
        <f t="shared" ref="H119" si="59">H108+H118</f>
        <v>84.98</v>
      </c>
      <c r="I119" s="32">
        <f t="shared" ref="I119" si="60">I108+I118</f>
        <v>198.98</v>
      </c>
      <c r="J119" s="32">
        <f t="shared" ref="J119:L119" si="61">J108+J118</f>
        <v>1775.62</v>
      </c>
      <c r="K119" s="32"/>
      <c r="L119" s="32">
        <f t="shared" si="61"/>
        <v>179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210</v>
      </c>
      <c r="G120" s="40">
        <v>7.64</v>
      </c>
      <c r="H120" s="40">
        <v>11.89</v>
      </c>
      <c r="I120" s="40">
        <v>31.12</v>
      </c>
      <c r="J120" s="40">
        <v>259.54000000000002</v>
      </c>
      <c r="K120" s="41">
        <v>182</v>
      </c>
      <c r="L120" s="40">
        <v>20.52</v>
      </c>
    </row>
    <row r="121" spans="1:12" ht="15" x14ac:dyDescent="0.25">
      <c r="A121" s="14"/>
      <c r="B121" s="15"/>
      <c r="C121" s="11"/>
      <c r="D121" s="6"/>
      <c r="E121" s="57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6</v>
      </c>
      <c r="H122" s="43">
        <v>5</v>
      </c>
      <c r="I122" s="43">
        <v>22</v>
      </c>
      <c r="J122" s="43">
        <v>128</v>
      </c>
      <c r="K122" s="44" t="s">
        <v>41</v>
      </c>
      <c r="L122" s="43">
        <v>23.18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70</v>
      </c>
      <c r="G123" s="43">
        <v>10.8</v>
      </c>
      <c r="H123" s="43">
        <v>9.26</v>
      </c>
      <c r="I123" s="43">
        <v>20.56</v>
      </c>
      <c r="J123" s="43">
        <v>209.8</v>
      </c>
      <c r="K123" s="44">
        <v>3</v>
      </c>
      <c r="L123" s="43">
        <v>21.8</v>
      </c>
    </row>
    <row r="124" spans="1:12" ht="15" x14ac:dyDescent="0.25">
      <c r="A124" s="14"/>
      <c r="B124" s="15"/>
      <c r="C124" s="11"/>
      <c r="D124" s="7" t="s">
        <v>24</v>
      </c>
      <c r="E124" s="53" t="s">
        <v>94</v>
      </c>
      <c r="F124" s="43">
        <v>165</v>
      </c>
      <c r="G124" s="43">
        <v>1.49</v>
      </c>
      <c r="H124" s="43">
        <v>0.18</v>
      </c>
      <c r="I124" s="43">
        <v>15.51</v>
      </c>
      <c r="J124" s="43">
        <v>77.55</v>
      </c>
      <c r="K124" s="44">
        <v>341</v>
      </c>
      <c r="L124" s="43">
        <v>24.5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645</v>
      </c>
      <c r="G127" s="19">
        <f t="shared" ref="G127:J127" si="62">SUM(G120:G126)</f>
        <v>25.93</v>
      </c>
      <c r="H127" s="19">
        <f t="shared" si="62"/>
        <v>26.33</v>
      </c>
      <c r="I127" s="19">
        <f t="shared" si="62"/>
        <v>89.190000000000012</v>
      </c>
      <c r="J127" s="19">
        <f t="shared" si="62"/>
        <v>674.89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260</v>
      </c>
      <c r="G129" s="43">
        <v>2.08</v>
      </c>
      <c r="H129" s="43">
        <v>6.7</v>
      </c>
      <c r="I129" s="43">
        <v>9.94</v>
      </c>
      <c r="J129" s="43">
        <v>117.4</v>
      </c>
      <c r="K129" s="44">
        <v>82</v>
      </c>
      <c r="L129" s="43">
        <v>23.97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115</v>
      </c>
      <c r="G130" s="43">
        <v>12.24</v>
      </c>
      <c r="H130" s="43">
        <v>32.42</v>
      </c>
      <c r="I130" s="43">
        <v>3.32</v>
      </c>
      <c r="J130" s="43">
        <v>355.35</v>
      </c>
      <c r="K130" s="44">
        <v>260</v>
      </c>
      <c r="L130" s="43">
        <v>41.33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160</v>
      </c>
      <c r="G131" s="43">
        <v>9.33</v>
      </c>
      <c r="H131" s="43">
        <v>9.3800000000000008</v>
      </c>
      <c r="I131" s="43">
        <v>40.61</v>
      </c>
      <c r="J131" s="43">
        <v>286.3</v>
      </c>
      <c r="K131" s="44">
        <v>302</v>
      </c>
      <c r="L131" s="43">
        <v>13.53</v>
      </c>
    </row>
    <row r="132" spans="1:12" ht="15" x14ac:dyDescent="0.25">
      <c r="A132" s="14"/>
      <c r="B132" s="15"/>
      <c r="C132" s="11"/>
      <c r="D132" s="7" t="s">
        <v>30</v>
      </c>
      <c r="E132" s="53" t="s">
        <v>40</v>
      </c>
      <c r="F132" s="54">
        <v>215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>
        <v>1.88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57</v>
      </c>
      <c r="G133" s="43">
        <v>4.62</v>
      </c>
      <c r="H133" s="43">
        <v>0.56999999999999995</v>
      </c>
      <c r="I133" s="43">
        <v>27.82</v>
      </c>
      <c r="J133" s="43">
        <v>137.94</v>
      </c>
      <c r="K133" s="44" t="s">
        <v>41</v>
      </c>
      <c r="L133" s="43">
        <v>8.2899999999999991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807</v>
      </c>
      <c r="G137" s="19">
        <f t="shared" ref="G137:J137" si="64">SUM(G128:G136)</f>
        <v>28.34</v>
      </c>
      <c r="H137" s="19">
        <f t="shared" si="64"/>
        <v>49.090000000000011</v>
      </c>
      <c r="I137" s="19">
        <f t="shared" si="64"/>
        <v>96.69</v>
      </c>
      <c r="J137" s="19">
        <f t="shared" si="64"/>
        <v>956.99</v>
      </c>
      <c r="K137" s="25"/>
      <c r="L137" s="19">
        <f t="shared" ref="L137" si="65">SUM(L128:L136)</f>
        <v>89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1452</v>
      </c>
      <c r="G138" s="32">
        <f t="shared" ref="G138" si="66">G127+G137</f>
        <v>54.269999999999996</v>
      </c>
      <c r="H138" s="32">
        <f t="shared" ref="H138" si="67">H127+H137</f>
        <v>75.420000000000016</v>
      </c>
      <c r="I138" s="32">
        <f t="shared" ref="I138" si="68">I127+I137</f>
        <v>185.88</v>
      </c>
      <c r="J138" s="32">
        <f t="shared" ref="J138:L138" si="69">J127+J137</f>
        <v>1631.88</v>
      </c>
      <c r="K138" s="32"/>
      <c r="L138" s="32">
        <f t="shared" si="69"/>
        <v>179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95</v>
      </c>
      <c r="F139" s="40">
        <v>250</v>
      </c>
      <c r="G139" s="40">
        <v>23.72</v>
      </c>
      <c r="H139" s="40">
        <v>27.7</v>
      </c>
      <c r="I139" s="40">
        <v>45.41</v>
      </c>
      <c r="J139" s="40">
        <v>528.70000000000005</v>
      </c>
      <c r="K139" s="41" t="s">
        <v>77</v>
      </c>
      <c r="L139" s="40">
        <v>83.05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3" t="s">
        <v>40</v>
      </c>
      <c r="F141" s="54">
        <v>215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1.88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35</v>
      </c>
      <c r="G142" s="43">
        <v>2.84</v>
      </c>
      <c r="H142" s="43">
        <v>0.35</v>
      </c>
      <c r="I142" s="43">
        <v>17.079999999999998</v>
      </c>
      <c r="J142" s="43">
        <v>84.7</v>
      </c>
      <c r="K142" s="44" t="s">
        <v>41</v>
      </c>
      <c r="L142" s="43">
        <v>5.07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26.63</v>
      </c>
      <c r="H146" s="19">
        <f t="shared" si="70"/>
        <v>28.07</v>
      </c>
      <c r="I146" s="19">
        <f t="shared" si="70"/>
        <v>77.489999999999995</v>
      </c>
      <c r="J146" s="19">
        <f t="shared" si="70"/>
        <v>673.40000000000009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tr">
        <f t="shared" ref="E148:E149" si="72">E53</f>
        <v>Рассольник ленинградский со сметаной</v>
      </c>
      <c r="F148" s="43">
        <v>260</v>
      </c>
      <c r="G148" s="43">
        <v>2.85</v>
      </c>
      <c r="H148" s="43">
        <v>4.3</v>
      </c>
      <c r="I148" s="43">
        <v>3.19</v>
      </c>
      <c r="J148" s="43">
        <v>119.8</v>
      </c>
      <c r="K148" s="44">
        <v>96</v>
      </c>
      <c r="L148" s="43">
        <v>24.15</v>
      </c>
    </row>
    <row r="149" spans="1:12" ht="15" x14ac:dyDescent="0.25">
      <c r="A149" s="23"/>
      <c r="B149" s="15"/>
      <c r="C149" s="11"/>
      <c r="D149" s="7" t="s">
        <v>28</v>
      </c>
      <c r="E149" s="42" t="str">
        <f t="shared" si="72"/>
        <v>Жаркое по-домашнему из свинины</v>
      </c>
      <c r="F149" s="43">
        <v>230</v>
      </c>
      <c r="G149" s="43">
        <v>16.16</v>
      </c>
      <c r="H149" s="43">
        <v>38.78</v>
      </c>
      <c r="I149" s="43">
        <v>21.79</v>
      </c>
      <c r="J149" s="43">
        <v>503.38</v>
      </c>
      <c r="K149" s="44">
        <v>259</v>
      </c>
      <c r="L149" s="43">
        <v>57.17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3" t="s">
        <v>40</v>
      </c>
      <c r="F151" s="54">
        <v>215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1.88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3.24</v>
      </c>
      <c r="H152" s="43">
        <v>0.4</v>
      </c>
      <c r="I152" s="43">
        <v>19.52</v>
      </c>
      <c r="J152" s="43">
        <v>96.8</v>
      </c>
      <c r="K152" s="44" t="s">
        <v>41</v>
      </c>
      <c r="L152" s="43">
        <v>5.8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3">SUM(G147:G155)</f>
        <v>22.32</v>
      </c>
      <c r="H156" s="19">
        <f t="shared" si="73"/>
        <v>43.5</v>
      </c>
      <c r="I156" s="19">
        <f t="shared" si="73"/>
        <v>59.5</v>
      </c>
      <c r="J156" s="19">
        <f t="shared" si="73"/>
        <v>779.9799999999999</v>
      </c>
      <c r="K156" s="25"/>
      <c r="L156" s="19">
        <f t="shared" ref="L156" si="74">SUM(L147:L155)</f>
        <v>88.999999999999986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1245</v>
      </c>
      <c r="G157" s="32">
        <f t="shared" ref="G157" si="75">G146+G156</f>
        <v>48.95</v>
      </c>
      <c r="H157" s="32">
        <f t="shared" ref="H157" si="76">H146+H156</f>
        <v>71.569999999999993</v>
      </c>
      <c r="I157" s="32">
        <f t="shared" ref="I157" si="77">I146+I156</f>
        <v>136.99</v>
      </c>
      <c r="J157" s="32">
        <f t="shared" ref="J157:L157" si="78">J146+J156</f>
        <v>1453.38</v>
      </c>
      <c r="K157" s="32"/>
      <c r="L157" s="32">
        <f t="shared" si="78"/>
        <v>179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85</v>
      </c>
      <c r="F158" s="43">
        <v>315</v>
      </c>
      <c r="G158" s="43">
        <v>16.04</v>
      </c>
      <c r="H158" s="43">
        <v>28.29</v>
      </c>
      <c r="I158" s="43">
        <v>61.91</v>
      </c>
      <c r="J158" s="43">
        <v>570.36</v>
      </c>
      <c r="K158" s="55" t="s">
        <v>78</v>
      </c>
      <c r="L158" s="43">
        <v>56.59</v>
      </c>
    </row>
    <row r="159" spans="1:12" ht="15" x14ac:dyDescent="0.25">
      <c r="A159" s="23"/>
      <c r="B159" s="15"/>
      <c r="C159" s="11"/>
      <c r="D159" s="60" t="s">
        <v>26</v>
      </c>
      <c r="E159" s="57" t="s">
        <v>58</v>
      </c>
      <c r="F159" s="43">
        <v>80</v>
      </c>
      <c r="G159" s="43">
        <v>0.64</v>
      </c>
      <c r="H159" s="43">
        <v>0.08</v>
      </c>
      <c r="I159" s="43">
        <v>2.2400000000000002</v>
      </c>
      <c r="J159" s="43">
        <v>12</v>
      </c>
      <c r="K159" s="44">
        <v>71</v>
      </c>
      <c r="L159" s="43">
        <v>15.67</v>
      </c>
    </row>
    <row r="160" spans="1:12" ht="15" x14ac:dyDescent="0.25">
      <c r="A160" s="23"/>
      <c r="B160" s="15"/>
      <c r="C160" s="11"/>
      <c r="D160" s="7" t="s">
        <v>22</v>
      </c>
      <c r="E160" s="53" t="s">
        <v>86</v>
      </c>
      <c r="F160" s="43">
        <v>200</v>
      </c>
      <c r="G160" s="43">
        <v>32.729999999999997</v>
      </c>
      <c r="H160" s="43">
        <v>0.1</v>
      </c>
      <c r="I160" s="43">
        <v>24.47</v>
      </c>
      <c r="J160" s="43">
        <v>100.04</v>
      </c>
      <c r="K160" s="44">
        <v>342</v>
      </c>
      <c r="L160" s="43">
        <v>13.39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41</v>
      </c>
      <c r="L161" s="43">
        <v>4.3499999999999996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625</v>
      </c>
      <c r="G165" s="19">
        <f t="shared" ref="G165:J165" si="79">SUM(G158:G164)</f>
        <v>51.839999999999996</v>
      </c>
      <c r="H165" s="19">
        <f t="shared" si="79"/>
        <v>28.77</v>
      </c>
      <c r="I165" s="19">
        <f t="shared" si="79"/>
        <v>103.25999999999999</v>
      </c>
      <c r="J165" s="19">
        <f t="shared" si="79"/>
        <v>755</v>
      </c>
      <c r="K165" s="25"/>
      <c r="L165" s="19">
        <f t="shared" ref="L165" si="80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260</v>
      </c>
      <c r="G167" s="43">
        <v>1.83</v>
      </c>
      <c r="H167" s="43">
        <v>6.79</v>
      </c>
      <c r="I167" s="43">
        <v>9.4600000000000009</v>
      </c>
      <c r="J167" s="43">
        <v>114.25</v>
      </c>
      <c r="K167" s="44">
        <v>99</v>
      </c>
      <c r="L167" s="43">
        <v>24.22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120</v>
      </c>
      <c r="G168" s="43">
        <v>18.239999999999998</v>
      </c>
      <c r="H168" s="43">
        <v>20.86</v>
      </c>
      <c r="I168" s="43">
        <v>3.07</v>
      </c>
      <c r="J168" s="43">
        <v>270</v>
      </c>
      <c r="K168" s="44">
        <v>241</v>
      </c>
      <c r="L168" s="43">
        <v>45.64</v>
      </c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43">
        <v>3.1</v>
      </c>
      <c r="H169" s="43">
        <v>4.8600000000000003</v>
      </c>
      <c r="I169" s="43">
        <v>14.14</v>
      </c>
      <c r="J169" s="43">
        <v>112.65</v>
      </c>
      <c r="K169" s="44">
        <v>321</v>
      </c>
      <c r="L169" s="43">
        <v>11.46</v>
      </c>
    </row>
    <row r="170" spans="1:12" ht="15" x14ac:dyDescent="0.25">
      <c r="A170" s="23"/>
      <c r="B170" s="15"/>
      <c r="C170" s="11"/>
      <c r="D170" s="7" t="s">
        <v>30</v>
      </c>
      <c r="E170" s="53" t="s">
        <v>40</v>
      </c>
      <c r="F170" s="54">
        <v>215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1.88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3.24</v>
      </c>
      <c r="H171" s="43">
        <v>0.4</v>
      </c>
      <c r="I171" s="43">
        <v>19.52</v>
      </c>
      <c r="J171" s="43">
        <v>96.8</v>
      </c>
      <c r="K171" s="44" t="s">
        <v>41</v>
      </c>
      <c r="L171" s="43">
        <v>5.8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1">SUM(G166:G174)</f>
        <v>26.480000000000004</v>
      </c>
      <c r="H175" s="19">
        <f t="shared" si="81"/>
        <v>32.93</v>
      </c>
      <c r="I175" s="19">
        <f t="shared" si="81"/>
        <v>61.19</v>
      </c>
      <c r="J175" s="19">
        <f t="shared" si="81"/>
        <v>653.69999999999993</v>
      </c>
      <c r="K175" s="25"/>
      <c r="L175" s="19">
        <f t="shared" ref="L175" si="82">SUM(L166:L174)</f>
        <v>88.999999999999986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1410</v>
      </c>
      <c r="G176" s="32">
        <f t="shared" ref="G176" si="83">G165+G175</f>
        <v>78.319999999999993</v>
      </c>
      <c r="H176" s="32">
        <f t="shared" ref="H176" si="84">H165+H175</f>
        <v>61.7</v>
      </c>
      <c r="I176" s="32">
        <f t="shared" ref="I176" si="85">I165+I175</f>
        <v>164.45</v>
      </c>
      <c r="J176" s="32">
        <f t="shared" ref="J176:L176" si="86">J165+J175</f>
        <v>1408.6999999999998</v>
      </c>
      <c r="K176" s="32"/>
      <c r="L176" s="32">
        <f t="shared" si="86"/>
        <v>179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79</v>
      </c>
      <c r="F177" s="40">
        <v>240</v>
      </c>
      <c r="G177" s="40">
        <v>16.010000000000002</v>
      </c>
      <c r="H177" s="40">
        <v>41.24</v>
      </c>
      <c r="I177" s="40">
        <v>23.6</v>
      </c>
      <c r="J177" s="40">
        <v>518.4</v>
      </c>
      <c r="K177" s="41">
        <v>263</v>
      </c>
      <c r="L177" s="40">
        <v>46.08</v>
      </c>
    </row>
    <row r="178" spans="1:12" ht="15" x14ac:dyDescent="0.25">
      <c r="A178" s="23"/>
      <c r="B178" s="15"/>
      <c r="C178" s="11"/>
      <c r="D178" s="60" t="s">
        <v>26</v>
      </c>
      <c r="E178" s="53" t="s">
        <v>80</v>
      </c>
      <c r="F178" s="43">
        <v>70</v>
      </c>
      <c r="G178" s="43">
        <v>0</v>
      </c>
      <c r="H178" s="43">
        <v>0</v>
      </c>
      <c r="I178" s="43">
        <v>2.1</v>
      </c>
      <c r="J178" s="43">
        <v>8.4</v>
      </c>
      <c r="K178" s="44">
        <v>70</v>
      </c>
      <c r="L178" s="43">
        <v>20.6</v>
      </c>
    </row>
    <row r="179" spans="1:12" ht="15" x14ac:dyDescent="0.25">
      <c r="A179" s="23"/>
      <c r="B179" s="15"/>
      <c r="C179" s="11"/>
      <c r="D179" s="7" t="s">
        <v>22</v>
      </c>
      <c r="E179" s="57" t="s">
        <v>63</v>
      </c>
      <c r="F179" s="43">
        <v>235</v>
      </c>
      <c r="G179" s="43">
        <v>0.23</v>
      </c>
      <c r="H179" s="43">
        <v>0.04</v>
      </c>
      <c r="I179" s="43">
        <v>15.31</v>
      </c>
      <c r="J179" s="43">
        <v>65.34</v>
      </c>
      <c r="K179" s="44">
        <v>377</v>
      </c>
      <c r="L179" s="43">
        <v>4.82</v>
      </c>
    </row>
    <row r="180" spans="1:12" ht="15" x14ac:dyDescent="0.25">
      <c r="A180" s="23"/>
      <c r="B180" s="15"/>
      <c r="C180" s="11"/>
      <c r="D180" s="7" t="s">
        <v>23</v>
      </c>
      <c r="E180" s="42" t="s">
        <v>87</v>
      </c>
      <c r="F180" s="43">
        <v>40</v>
      </c>
      <c r="G180" s="43">
        <v>2.64</v>
      </c>
      <c r="H180" s="43">
        <v>0.48</v>
      </c>
      <c r="I180" s="43">
        <v>16.399999999999999</v>
      </c>
      <c r="J180" s="43">
        <v>82.4</v>
      </c>
      <c r="K180" s="44" t="s">
        <v>41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53" t="s">
        <v>94</v>
      </c>
      <c r="F181" s="43">
        <v>100</v>
      </c>
      <c r="G181" s="43">
        <v>0.9</v>
      </c>
      <c r="H181" s="43">
        <v>0.11</v>
      </c>
      <c r="I181" s="43">
        <v>9.4</v>
      </c>
      <c r="J181" s="43">
        <v>47</v>
      </c>
      <c r="K181" s="44">
        <v>341</v>
      </c>
      <c r="L181" s="43">
        <v>14.5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685</v>
      </c>
      <c r="G184" s="19">
        <f t="shared" ref="G184:J184" si="87">SUM(G177:G183)</f>
        <v>19.78</v>
      </c>
      <c r="H184" s="19">
        <f t="shared" si="87"/>
        <v>41.87</v>
      </c>
      <c r="I184" s="19">
        <f t="shared" si="87"/>
        <v>66.81</v>
      </c>
      <c r="J184" s="19">
        <f t="shared" si="87"/>
        <v>721.54</v>
      </c>
      <c r="K184" s="25"/>
      <c r="L184" s="19">
        <f t="shared" ref="L184" si="88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3" t="s">
        <v>81</v>
      </c>
      <c r="F186" s="43">
        <v>220</v>
      </c>
      <c r="G186" s="43">
        <v>1.94</v>
      </c>
      <c r="H186" s="43">
        <v>2.4500000000000002</v>
      </c>
      <c r="I186" s="43">
        <v>13.54</v>
      </c>
      <c r="J186" s="43">
        <v>93.28</v>
      </c>
      <c r="K186" s="44">
        <v>104</v>
      </c>
      <c r="L186" s="43">
        <v>14.74</v>
      </c>
    </row>
    <row r="187" spans="1:12" ht="15" x14ac:dyDescent="0.25">
      <c r="A187" s="23"/>
      <c r="B187" s="15"/>
      <c r="C187" s="11"/>
      <c r="D187" s="7" t="s">
        <v>28</v>
      </c>
      <c r="E187" s="53" t="s">
        <v>82</v>
      </c>
      <c r="F187" s="43">
        <v>250</v>
      </c>
      <c r="G187" s="43">
        <v>21.03</v>
      </c>
      <c r="H187" s="43">
        <v>46.96</v>
      </c>
      <c r="I187" s="43">
        <v>43.16</v>
      </c>
      <c r="J187" s="43">
        <v>680</v>
      </c>
      <c r="K187" s="44">
        <v>265</v>
      </c>
      <c r="L187" s="43">
        <v>68.38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3" t="s">
        <v>40</v>
      </c>
      <c r="F189" s="54">
        <v>215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1.88</v>
      </c>
    </row>
    <row r="190" spans="1:12" ht="15" x14ac:dyDescent="0.25">
      <c r="A190" s="23"/>
      <c r="B190" s="15"/>
      <c r="C190" s="11"/>
      <c r="D190" s="7" t="s">
        <v>31</v>
      </c>
      <c r="E190" s="42" t="s">
        <v>87</v>
      </c>
      <c r="F190" s="43">
        <v>40</v>
      </c>
      <c r="G190" s="43">
        <v>2.64</v>
      </c>
      <c r="H190" s="43">
        <v>0.48</v>
      </c>
      <c r="I190" s="43">
        <v>16.399999999999999</v>
      </c>
      <c r="J190" s="43">
        <v>82.4</v>
      </c>
      <c r="K190" s="44" t="s">
        <v>41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9">SUM(G185:G193)</f>
        <v>25.680000000000003</v>
      </c>
      <c r="H194" s="19">
        <f t="shared" si="89"/>
        <v>49.910000000000004</v>
      </c>
      <c r="I194" s="19">
        <f t="shared" si="89"/>
        <v>88.1</v>
      </c>
      <c r="J194" s="19">
        <f t="shared" si="89"/>
        <v>915.68</v>
      </c>
      <c r="K194" s="25"/>
      <c r="L194" s="19">
        <f t="shared" ref="L194" si="90">SUM(L185:L193)</f>
        <v>88.999999999999986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1410</v>
      </c>
      <c r="G195" s="32">
        <f t="shared" ref="G195" si="91">G184+G194</f>
        <v>45.460000000000008</v>
      </c>
      <c r="H195" s="32">
        <f t="shared" ref="H195" si="92">H184+H194</f>
        <v>91.78</v>
      </c>
      <c r="I195" s="32">
        <f t="shared" ref="I195" si="93">I184+I194</f>
        <v>154.91</v>
      </c>
      <c r="J195" s="32">
        <f t="shared" ref="J195:L195" si="94">J184+J194</f>
        <v>1637.2199999999998</v>
      </c>
      <c r="K195" s="32"/>
      <c r="L195" s="32">
        <f t="shared" si="94"/>
        <v>179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1408.2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56.308000000000007</v>
      </c>
      <c r="H196" s="34">
        <f t="shared" si="95"/>
        <v>73.871000000000009</v>
      </c>
      <c r="I196" s="34">
        <f t="shared" si="95"/>
        <v>170.74599999999998</v>
      </c>
      <c r="J196" s="34">
        <f t="shared" si="95"/>
        <v>1585.8489999999999</v>
      </c>
      <c r="K196" s="34"/>
      <c r="L196" s="34">
        <f t="shared" ref="L196" si="96">(L24+L43+L62+L81+L100+L119+L138+L157+L176+L195)/(IF(L24=0,0,1)+IF(L43=0,0,1)+IF(L62=0,0,1)+IF(L81=0,0,1)+IF(L100=0,0,1)+IF(L119=0,0,1)+IF(L138=0,0,1)+IF(L157=0,0,1)+IF(L176=0,0,1)+IF(L195=0,0,1))</f>
        <v>179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31" orientation="portrait" r:id="rId1"/>
  <rowBreaks count="1" manualBreakCount="1"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</cp:lastModifiedBy>
  <cp:lastPrinted>2023-11-09T08:28:23Z</cp:lastPrinted>
  <dcterms:created xsi:type="dcterms:W3CDTF">2022-05-16T14:23:56Z</dcterms:created>
  <dcterms:modified xsi:type="dcterms:W3CDTF">2025-03-13T05:48:45Z</dcterms:modified>
</cp:coreProperties>
</file>